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30" windowWidth="24435" windowHeight="14310" activeTab="1"/>
  </bookViews>
  <sheets>
    <sheet name="QuickBooks Export Tips" sheetId="2" r:id="rId1"/>
    <sheet name="Sheet1" sheetId="1" r:id="rId2"/>
  </sheets>
  <definedNames>
    <definedName name="_xlnm.Print_Titles" localSheetId="1">Sheet1!$A:$B,Sheet1!$1:$1</definedName>
    <definedName name="QB_COLUMN_1" localSheetId="1" hidden="1">Sheet1!$C$1</definedName>
    <definedName name="QB_COLUMN_20" localSheetId="1" hidden="1">Sheet1!$I$1</definedName>
    <definedName name="QB_COLUMN_3" localSheetId="1" hidden="1">Sheet1!$D$1</definedName>
    <definedName name="QB_COLUMN_30" localSheetId="1" hidden="1">Sheet1!$J$1</definedName>
    <definedName name="QB_COLUMN_31" localSheetId="1" hidden="1">Sheet1!$K$1</definedName>
    <definedName name="QB_COLUMN_4" localSheetId="1" hidden="1">Sheet1!$E$1</definedName>
    <definedName name="QB_COLUMN_5" localSheetId="1" hidden="1">Sheet1!$F$1</definedName>
    <definedName name="QB_COLUMN_7" localSheetId="1" hidden="1">Sheet1!$G$1</definedName>
    <definedName name="QB_COLUMN_8" localSheetId="1" hidden="1">Sheet1!$H$1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</definedName>
    <definedName name="QB_FORMULA_0" localSheetId="1" hidden="1">Sheet1!$K$3,Sheet1!$K$4,Sheet1!$K$5,Sheet1!$K$6,Sheet1!$K$7,Sheet1!$K$8,Sheet1!$K$9,Sheet1!$K$10,Sheet1!$K$11,Sheet1!$K$12,Sheet1!$K$13,Sheet1!$K$14,Sheet1!$K$15,Sheet1!$K$16,Sheet1!$K$17,Sheet1!$K$18</definedName>
    <definedName name="QB_FORMULA_1" localSheetId="1" hidden="1">Sheet1!$K$19,Sheet1!$K$20,Sheet1!$K$21,Sheet1!$K$22,Sheet1!$K$23,Sheet1!$K$24,Sheet1!$K$25,Sheet1!$K$26,Sheet1!$K$27,Sheet1!$K$28,Sheet1!$K$29,Sheet1!$K$30,Sheet1!$K$31,Sheet1!$K$32,Sheet1!$K$33,Sheet1!$K$34</definedName>
    <definedName name="QB_FORMULA_2" localSheetId="1" hidden="1">Sheet1!$K$35,Sheet1!$K$36,Sheet1!$K$37,Sheet1!$K$38,Sheet1!$K$39,Sheet1!$K$40,Sheet1!$K$41,Sheet1!$K$42,Sheet1!$K$43,Sheet1!$K$44,Sheet1!$K$45,Sheet1!$K$46,Sheet1!$K$47,Sheet1!$K$48,Sheet1!$K$49,Sheet1!$K$50</definedName>
    <definedName name="QB_FORMULA_3" localSheetId="1" hidden="1">Sheet1!$K$51,Sheet1!$K$52,Sheet1!$K$53,Sheet1!$K$54,Sheet1!$J$55,Sheet1!$K$55,Sheet1!$J$56,Sheet1!$K$56</definedName>
    <definedName name="QB_ROW_25301" localSheetId="1" hidden="1">Sheet1!$A$56</definedName>
    <definedName name="QB_ROW_84010" localSheetId="1" hidden="1">Sheet1!$B$2</definedName>
    <definedName name="QB_ROW_84310" localSheetId="1" hidden="1">Sheet1!$B$55</definedName>
    <definedName name="QBCANSUPPORTUPDATE" localSheetId="1">TRUE</definedName>
    <definedName name="QBCOMPANYFILENAME" localSheetId="1">"C:\Users\Public\Documents\Intuit\QuickBooks\Company Files\Young Israel Nov 9 2015.QBW"</definedName>
    <definedName name="QBENDDATE" localSheetId="1">20150210</definedName>
    <definedName name="QBHEADERSONSCREEN" localSheetId="1">FALSE</definedName>
    <definedName name="QBMETADATASIZE" localSheetId="1">7487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"31dea8143fd44a44a5d7c5c58963defd"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83</definedName>
    <definedName name="QBROWHEADERS" localSheetId="1">2</definedName>
    <definedName name="QBSTARTDATE" localSheetId="1">20140901</definedName>
  </definedNames>
  <calcPr calcId="125725"/>
</workbook>
</file>

<file path=xl/calcChain.xml><?xml version="1.0" encoding="utf-8"?>
<calcChain xmlns="http://schemas.openxmlformats.org/spreadsheetml/2006/main">
  <c r="K56" i="1"/>
  <c r="J56"/>
  <c r="K55"/>
  <c r="J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<sst xmlns="http://schemas.openxmlformats.org/spreadsheetml/2006/main" count="207" uniqueCount="93">
  <si>
    <t>Type</t>
  </si>
  <si>
    <t>Date</t>
  </si>
  <si>
    <t>Num</t>
  </si>
  <si>
    <t>Name</t>
  </si>
  <si>
    <t>Memo</t>
  </si>
  <si>
    <t>Split</t>
  </si>
  <si>
    <t>Amount</t>
  </si>
  <si>
    <t>Balance</t>
  </si>
  <si>
    <t>1020 · Clearing Account  Goods in kind</t>
  </si>
  <si>
    <t>Total 1020 · Clearing Account  Goods in kind</t>
  </si>
  <si>
    <t>TOTAL</t>
  </si>
  <si>
    <t>Cheque</t>
  </si>
  <si>
    <t>Sales Receipt</t>
  </si>
  <si>
    <t>Deposit</t>
  </si>
  <si>
    <t>3571</t>
  </si>
  <si>
    <t>3572</t>
  </si>
  <si>
    <t>3500</t>
  </si>
  <si>
    <t>3598</t>
  </si>
  <si>
    <t>3568</t>
  </si>
  <si>
    <t>3628</t>
  </si>
  <si>
    <t>3569</t>
  </si>
  <si>
    <t>Feb.12#5</t>
  </si>
  <si>
    <t>3565</t>
  </si>
  <si>
    <t>3566</t>
  </si>
  <si>
    <t>3567</t>
  </si>
  <si>
    <t>3570</t>
  </si>
  <si>
    <t>3613</t>
  </si>
  <si>
    <t>3629</t>
  </si>
  <si>
    <t>3644</t>
  </si>
  <si>
    <t>3652</t>
  </si>
  <si>
    <t>3654</t>
  </si>
  <si>
    <t>3676</t>
  </si>
  <si>
    <t>3738</t>
  </si>
  <si>
    <t>3690</t>
  </si>
  <si>
    <t>Mike Swar</t>
  </si>
  <si>
    <t>Pushka</t>
  </si>
  <si>
    <t>Rosenburg, Michael</t>
  </si>
  <si>
    <t>soroka</t>
  </si>
  <si>
    <t>Rideau Bakery (Kiddush)</t>
  </si>
  <si>
    <t>Loblaws</t>
  </si>
  <si>
    <t>costco</t>
  </si>
  <si>
    <t>Agulnik, Debra (vendor)</t>
  </si>
  <si>
    <t>Rabinowitz</t>
  </si>
  <si>
    <t>Wexler Mathias</t>
  </si>
  <si>
    <t>Bagel Co.</t>
  </si>
  <si>
    <t>Galandauer</t>
  </si>
  <si>
    <t>Vais</t>
  </si>
  <si>
    <t>Home Depot</t>
  </si>
  <si>
    <t>Food Basics</t>
  </si>
  <si>
    <t>Kahane</t>
  </si>
  <si>
    <t>Dachevski Boris</t>
  </si>
  <si>
    <t>Agulnik, Steven</t>
  </si>
  <si>
    <t>Agulnik, Debra B.</t>
  </si>
  <si>
    <t>Dollar Tree</t>
  </si>
  <si>
    <t>Hinberg</t>
  </si>
  <si>
    <t>MCL Hospitality</t>
  </si>
  <si>
    <t>Creative Kosher</t>
  </si>
  <si>
    <t>Montreal Kosher</t>
  </si>
  <si>
    <t>friedman, Menachem</t>
  </si>
  <si>
    <t>1000 Island Duty Free</t>
  </si>
  <si>
    <t>Scarowsky</t>
  </si>
  <si>
    <t>Gunnebo</t>
  </si>
  <si>
    <t>Thermostat</t>
  </si>
  <si>
    <t>anonymous</t>
  </si>
  <si>
    <t>Claman</t>
  </si>
  <si>
    <t>LCBO</t>
  </si>
  <si>
    <t>various</t>
  </si>
  <si>
    <t>dishwashing</t>
  </si>
  <si>
    <t>cleaning</t>
  </si>
  <si>
    <t>Boris - electrical</t>
  </si>
  <si>
    <t>Agulnik</t>
  </si>
  <si>
    <t>Soroka Bris</t>
  </si>
  <si>
    <t>Aprons/gloves</t>
  </si>
  <si>
    <t>Galandauer Kiddish</t>
  </si>
  <si>
    <t>Galandauer Kiddish 10/25</t>
  </si>
  <si>
    <t>R' Friedman - May 31st</t>
  </si>
  <si>
    <t>R' Friedman Kiddish May 31st</t>
  </si>
  <si>
    <t>front door keys</t>
  </si>
  <si>
    <t>Gross kiddish</t>
  </si>
  <si>
    <t>Galandauer bris</t>
  </si>
  <si>
    <t>6381 · Erev Construction/Maintenance</t>
  </si>
  <si>
    <t>4022 · pushka</t>
  </si>
  <si>
    <t>6390 · Janitorial</t>
  </si>
  <si>
    <t>-SPLIT-</t>
  </si>
  <si>
    <t>4023 · Bris</t>
  </si>
  <si>
    <t>4040 · Donations - non cash, goods</t>
  </si>
  <si>
    <t>4020 · Donations</t>
  </si>
  <si>
    <t>8052 · sponsored sunday breakfast</t>
  </si>
  <si>
    <t>1499 · Undeposited Funds</t>
  </si>
  <si>
    <t>6340 · Kiddush</t>
  </si>
  <si>
    <t>7030 · Special Program Income</t>
  </si>
  <si>
    <t>6380 · Maintenance</t>
  </si>
  <si>
    <t>7035 · Special Events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</si>
</sst>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mm/dd/yyyy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57"/>
  <sheetViews>
    <sheetView tabSelected="1"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" style="14" customWidth="1"/>
    <col min="2" max="2" width="32.28515625" style="14" customWidth="1"/>
    <col min="3" max="3" width="2.28515625" style="14" customWidth="1"/>
    <col min="4" max="4" width="10.42578125" style="14" bestFit="1" customWidth="1"/>
    <col min="5" max="5" width="8.7109375" style="14" bestFit="1" customWidth="1"/>
    <col min="6" max="6" width="7.42578125" style="14" bestFit="1" customWidth="1"/>
    <col min="7" max="7" width="18.42578125" style="14" bestFit="1" customWidth="1"/>
    <col min="8" max="8" width="21.5703125" style="14" bestFit="1" customWidth="1"/>
    <col min="9" max="9" width="27.85546875" style="14" bestFit="1" customWidth="1"/>
    <col min="10" max="10" width="7.5703125" style="14" bestFit="1" customWidth="1"/>
    <col min="11" max="11" width="7" style="14" bestFit="1" customWidth="1"/>
  </cols>
  <sheetData>
    <row r="1" spans="1:11" s="13" customFormat="1" ht="15.75" thickBot="1">
      <c r="A1" s="11"/>
      <c r="B1" s="11"/>
      <c r="C1" s="11"/>
      <c r="D1" s="12" t="s">
        <v>0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7</v>
      </c>
    </row>
    <row r="2" spans="1:11" ht="15.75" thickTop="1">
      <c r="A2" s="1"/>
      <c r="B2" s="1" t="s">
        <v>8</v>
      </c>
      <c r="C2" s="1"/>
      <c r="D2" s="1"/>
      <c r="E2" s="3"/>
      <c r="F2" s="1"/>
      <c r="G2" s="1"/>
      <c r="H2" s="1"/>
      <c r="I2" s="1"/>
      <c r="J2" s="2"/>
      <c r="K2" s="2">
        <v>0</v>
      </c>
    </row>
    <row r="3" spans="1:11">
      <c r="A3" s="4"/>
      <c r="B3" s="4"/>
      <c r="C3" s="4"/>
      <c r="D3" s="4" t="s">
        <v>11</v>
      </c>
      <c r="E3" s="5">
        <v>41892</v>
      </c>
      <c r="F3" s="4"/>
      <c r="G3" s="4" t="s">
        <v>34</v>
      </c>
      <c r="H3" s="4"/>
      <c r="I3" s="4" t="s">
        <v>80</v>
      </c>
      <c r="J3" s="6">
        <v>-260</v>
      </c>
      <c r="K3" s="6">
        <f>ROUND(K2+J3,5)</f>
        <v>-260</v>
      </c>
    </row>
    <row r="4" spans="1:11">
      <c r="A4" s="4"/>
      <c r="B4" s="4"/>
      <c r="C4" s="4"/>
      <c r="D4" s="4" t="s">
        <v>12</v>
      </c>
      <c r="E4" s="5">
        <v>41895</v>
      </c>
      <c r="F4" s="4" t="s">
        <v>14</v>
      </c>
      <c r="G4" s="4" t="s">
        <v>35</v>
      </c>
      <c r="H4" s="4"/>
      <c r="I4" s="4" t="s">
        <v>81</v>
      </c>
      <c r="J4" s="6">
        <v>20</v>
      </c>
      <c r="K4" s="6">
        <f>ROUND(K3+J4,5)</f>
        <v>-240</v>
      </c>
    </row>
    <row r="5" spans="1:11">
      <c r="A5" s="4"/>
      <c r="B5" s="4"/>
      <c r="C5" s="4"/>
      <c r="D5" s="4" t="s">
        <v>12</v>
      </c>
      <c r="E5" s="5">
        <v>41895</v>
      </c>
      <c r="F5" s="4" t="s">
        <v>15</v>
      </c>
      <c r="G5" s="4" t="s">
        <v>35</v>
      </c>
      <c r="H5" s="4"/>
      <c r="I5" s="4" t="s">
        <v>81</v>
      </c>
      <c r="J5" s="6">
        <v>15</v>
      </c>
      <c r="K5" s="6">
        <f>ROUND(K4+J5,5)</f>
        <v>-225</v>
      </c>
    </row>
    <row r="6" spans="1:11">
      <c r="A6" s="4"/>
      <c r="B6" s="4"/>
      <c r="C6" s="4"/>
      <c r="D6" s="4" t="s">
        <v>11</v>
      </c>
      <c r="E6" s="5">
        <v>41895</v>
      </c>
      <c r="F6" s="4"/>
      <c r="G6" s="4" t="s">
        <v>36</v>
      </c>
      <c r="H6" s="4" t="s">
        <v>67</v>
      </c>
      <c r="I6" s="4" t="s">
        <v>82</v>
      </c>
      <c r="J6" s="6">
        <v>-20</v>
      </c>
      <c r="K6" s="6">
        <f>ROUND(K5+J6,5)</f>
        <v>-245</v>
      </c>
    </row>
    <row r="7" spans="1:11">
      <c r="A7" s="4"/>
      <c r="B7" s="4"/>
      <c r="C7" s="4"/>
      <c r="D7" s="4" t="s">
        <v>12</v>
      </c>
      <c r="E7" s="5">
        <v>41899</v>
      </c>
      <c r="F7" s="4" t="s">
        <v>16</v>
      </c>
      <c r="G7" s="4" t="s">
        <v>37</v>
      </c>
      <c r="H7" s="4"/>
      <c r="I7" s="4" t="s">
        <v>83</v>
      </c>
      <c r="J7" s="6">
        <v>1302.8699999999999</v>
      </c>
      <c r="K7" s="6">
        <f>ROUND(K6+J7,5)</f>
        <v>1057.8699999999999</v>
      </c>
    </row>
    <row r="8" spans="1:11">
      <c r="A8" s="4"/>
      <c r="B8" s="4"/>
      <c r="C8" s="4"/>
      <c r="D8" s="4" t="s">
        <v>11</v>
      </c>
      <c r="E8" s="5">
        <v>41899</v>
      </c>
      <c r="F8" s="4"/>
      <c r="G8" s="4" t="s">
        <v>38</v>
      </c>
      <c r="H8" s="4"/>
      <c r="I8" s="4" t="s">
        <v>83</v>
      </c>
      <c r="J8" s="6">
        <v>-807.95</v>
      </c>
      <c r="K8" s="6">
        <f>ROUND(K7+J8,5)</f>
        <v>249.92</v>
      </c>
    </row>
    <row r="9" spans="1:11">
      <c r="A9" s="4"/>
      <c r="B9" s="4"/>
      <c r="C9" s="4"/>
      <c r="D9" s="4" t="s">
        <v>11</v>
      </c>
      <c r="E9" s="5">
        <v>41899</v>
      </c>
      <c r="F9" s="4"/>
      <c r="G9" s="4" t="s">
        <v>39</v>
      </c>
      <c r="H9" s="4"/>
      <c r="I9" s="4" t="s">
        <v>84</v>
      </c>
      <c r="J9" s="6">
        <v>-87.77</v>
      </c>
      <c r="K9" s="6">
        <f>ROUND(K8+J9,5)</f>
        <v>162.15</v>
      </c>
    </row>
    <row r="10" spans="1:11">
      <c r="A10" s="4"/>
      <c r="B10" s="4"/>
      <c r="C10" s="4"/>
      <c r="D10" s="4" t="s">
        <v>11</v>
      </c>
      <c r="E10" s="5">
        <v>41899</v>
      </c>
      <c r="F10" s="4"/>
      <c r="G10" s="4" t="s">
        <v>40</v>
      </c>
      <c r="H10" s="4"/>
      <c r="I10" s="4" t="s">
        <v>84</v>
      </c>
      <c r="J10" s="6">
        <v>-232.15</v>
      </c>
      <c r="K10" s="6">
        <f>ROUND(K9+J10,5)</f>
        <v>-70</v>
      </c>
    </row>
    <row r="11" spans="1:11">
      <c r="A11" s="4"/>
      <c r="B11" s="4"/>
      <c r="C11" s="4"/>
      <c r="D11" s="4" t="s">
        <v>11</v>
      </c>
      <c r="E11" s="5">
        <v>41899</v>
      </c>
      <c r="F11" s="4"/>
      <c r="G11" s="4" t="s">
        <v>41</v>
      </c>
      <c r="H11" s="4"/>
      <c r="I11" s="4" t="s">
        <v>84</v>
      </c>
      <c r="J11" s="6">
        <v>-100</v>
      </c>
      <c r="K11" s="6">
        <f>ROUND(K10+J11,5)</f>
        <v>-170</v>
      </c>
    </row>
    <row r="12" spans="1:11">
      <c r="A12" s="4"/>
      <c r="B12" s="4"/>
      <c r="C12" s="4"/>
      <c r="D12" s="4" t="s">
        <v>11</v>
      </c>
      <c r="E12" s="5">
        <v>41904</v>
      </c>
      <c r="F12" s="4"/>
      <c r="G12" s="4" t="s">
        <v>36</v>
      </c>
      <c r="H12" s="4" t="s">
        <v>67</v>
      </c>
      <c r="I12" s="4" t="s">
        <v>82</v>
      </c>
      <c r="J12" s="6">
        <v>-15</v>
      </c>
      <c r="K12" s="6">
        <f>ROUND(K11+J12,5)</f>
        <v>-185</v>
      </c>
    </row>
    <row r="13" spans="1:11">
      <c r="A13" s="4"/>
      <c r="B13" s="4"/>
      <c r="C13" s="4"/>
      <c r="D13" s="4" t="s">
        <v>12</v>
      </c>
      <c r="E13" s="5">
        <v>41914</v>
      </c>
      <c r="F13" s="4" t="s">
        <v>17</v>
      </c>
      <c r="G13" s="4" t="s">
        <v>42</v>
      </c>
      <c r="H13" s="4"/>
      <c r="I13" s="4" t="s">
        <v>85</v>
      </c>
      <c r="J13" s="6">
        <v>70.95</v>
      </c>
      <c r="K13" s="6">
        <f>ROUND(K12+J13,5)</f>
        <v>-114.05</v>
      </c>
    </row>
    <row r="14" spans="1:11">
      <c r="A14" s="4"/>
      <c r="B14" s="4"/>
      <c r="C14" s="4"/>
      <c r="D14" s="4" t="s">
        <v>11</v>
      </c>
      <c r="E14" s="5">
        <v>41925</v>
      </c>
      <c r="F14" s="4"/>
      <c r="G14" s="4" t="s">
        <v>36</v>
      </c>
      <c r="H14" s="4" t="s">
        <v>68</v>
      </c>
      <c r="I14" s="4" t="s">
        <v>82</v>
      </c>
      <c r="J14" s="6">
        <v>-20</v>
      </c>
      <c r="K14" s="6">
        <f>ROUND(K13+J14,5)</f>
        <v>-134.05000000000001</v>
      </c>
    </row>
    <row r="15" spans="1:11">
      <c r="A15" s="4"/>
      <c r="B15" s="4"/>
      <c r="C15" s="4"/>
      <c r="D15" s="4" t="s">
        <v>12</v>
      </c>
      <c r="E15" s="5">
        <v>41931</v>
      </c>
      <c r="F15" s="4" t="s">
        <v>18</v>
      </c>
      <c r="G15" s="4" t="s">
        <v>43</v>
      </c>
      <c r="H15" s="4"/>
      <c r="I15" s="4" t="s">
        <v>86</v>
      </c>
      <c r="J15" s="6">
        <v>17.5</v>
      </c>
      <c r="K15" s="6">
        <f>ROUND(K14+J15,5)</f>
        <v>-116.55</v>
      </c>
    </row>
    <row r="16" spans="1:11">
      <c r="A16" s="4"/>
      <c r="B16" s="4"/>
      <c r="C16" s="4"/>
      <c r="D16" s="4" t="s">
        <v>11</v>
      </c>
      <c r="E16" s="5">
        <v>41931</v>
      </c>
      <c r="F16" s="4"/>
      <c r="G16" s="4" t="s">
        <v>44</v>
      </c>
      <c r="H16" s="4"/>
      <c r="I16" s="4" t="s">
        <v>87</v>
      </c>
      <c r="J16" s="6">
        <v>-17.5</v>
      </c>
      <c r="K16" s="6">
        <f>ROUND(K15+J16,5)</f>
        <v>-134.05000000000001</v>
      </c>
    </row>
    <row r="17" spans="1:11">
      <c r="A17" s="4"/>
      <c r="B17" s="4"/>
      <c r="C17" s="4"/>
      <c r="D17" s="4" t="s">
        <v>13</v>
      </c>
      <c r="E17" s="5">
        <v>41933</v>
      </c>
      <c r="F17" s="4"/>
      <c r="G17" s="4"/>
      <c r="H17" s="4" t="s">
        <v>13</v>
      </c>
      <c r="I17" s="4" t="s">
        <v>88</v>
      </c>
      <c r="J17" s="6">
        <v>10</v>
      </c>
      <c r="K17" s="6">
        <f>ROUND(K16+J17,5)</f>
        <v>-124.05</v>
      </c>
    </row>
    <row r="18" spans="1:11">
      <c r="A18" s="4"/>
      <c r="B18" s="4"/>
      <c r="C18" s="4"/>
      <c r="D18" s="4" t="s">
        <v>12</v>
      </c>
      <c r="E18" s="5">
        <v>41936</v>
      </c>
      <c r="F18" s="4" t="s">
        <v>19</v>
      </c>
      <c r="G18" s="4" t="s">
        <v>45</v>
      </c>
      <c r="H18" s="4"/>
      <c r="I18" s="4" t="s">
        <v>83</v>
      </c>
      <c r="J18" s="6">
        <v>40.96</v>
      </c>
      <c r="K18" s="6">
        <f>ROUND(K17+J18,5)</f>
        <v>-83.09</v>
      </c>
    </row>
    <row r="19" spans="1:11">
      <c r="A19" s="4"/>
      <c r="B19" s="4"/>
      <c r="C19" s="4"/>
      <c r="D19" s="4" t="s">
        <v>12</v>
      </c>
      <c r="E19" s="5">
        <v>41938</v>
      </c>
      <c r="F19" s="4" t="s">
        <v>20</v>
      </c>
      <c r="G19" s="4" t="s">
        <v>46</v>
      </c>
      <c r="H19" s="4"/>
      <c r="I19" s="4" t="s">
        <v>86</v>
      </c>
      <c r="J19" s="6">
        <v>17.5</v>
      </c>
      <c r="K19" s="6">
        <f>ROUND(K18+J19,5)</f>
        <v>-65.59</v>
      </c>
    </row>
    <row r="20" spans="1:11">
      <c r="A20" s="4"/>
      <c r="B20" s="4"/>
      <c r="C20" s="4"/>
      <c r="D20" s="4" t="s">
        <v>11</v>
      </c>
      <c r="E20" s="5">
        <v>41938</v>
      </c>
      <c r="F20" s="4"/>
      <c r="G20" s="4" t="s">
        <v>44</v>
      </c>
      <c r="H20" s="4"/>
      <c r="I20" s="4" t="s">
        <v>87</v>
      </c>
      <c r="J20" s="6">
        <v>-17.5</v>
      </c>
      <c r="K20" s="6">
        <f>ROUND(K19+J20,5)</f>
        <v>-83.09</v>
      </c>
    </row>
    <row r="21" spans="1:11">
      <c r="A21" s="4"/>
      <c r="B21" s="4"/>
      <c r="C21" s="4"/>
      <c r="D21" s="4" t="s">
        <v>11</v>
      </c>
      <c r="E21" s="5">
        <v>41942</v>
      </c>
      <c r="F21" s="4"/>
      <c r="G21" s="4" t="s">
        <v>39</v>
      </c>
      <c r="H21" s="4"/>
      <c r="I21" s="4" t="s">
        <v>89</v>
      </c>
      <c r="J21" s="6">
        <v>-22.61</v>
      </c>
      <c r="K21" s="6">
        <f>ROUND(K20+J21,5)</f>
        <v>-105.7</v>
      </c>
    </row>
    <row r="22" spans="1:11">
      <c r="A22" s="4"/>
      <c r="B22" s="4"/>
      <c r="C22" s="4"/>
      <c r="D22" s="4" t="s">
        <v>11</v>
      </c>
      <c r="E22" s="5">
        <v>41942</v>
      </c>
      <c r="F22" s="4"/>
      <c r="G22" s="4" t="s">
        <v>47</v>
      </c>
      <c r="H22" s="4" t="s">
        <v>69</v>
      </c>
      <c r="I22" s="4" t="s">
        <v>83</v>
      </c>
      <c r="J22" s="6">
        <v>-11.19</v>
      </c>
      <c r="K22" s="6">
        <f>ROUND(K21+J22,5)</f>
        <v>-116.89</v>
      </c>
    </row>
    <row r="23" spans="1:11">
      <c r="A23" s="4"/>
      <c r="B23" s="4"/>
      <c r="C23" s="4"/>
      <c r="D23" s="4" t="s">
        <v>11</v>
      </c>
      <c r="E23" s="5">
        <v>41942</v>
      </c>
      <c r="F23" s="4" t="s">
        <v>21</v>
      </c>
      <c r="G23" s="4" t="s">
        <v>48</v>
      </c>
      <c r="H23" s="4"/>
      <c r="I23" s="4" t="s">
        <v>89</v>
      </c>
      <c r="J23" s="6">
        <v>-5.75</v>
      </c>
      <c r="K23" s="6">
        <f>ROUND(K22+J23,5)</f>
        <v>-122.64</v>
      </c>
    </row>
    <row r="24" spans="1:11">
      <c r="A24" s="4"/>
      <c r="B24" s="4"/>
      <c r="C24" s="4"/>
      <c r="D24" s="4" t="s">
        <v>12</v>
      </c>
      <c r="E24" s="5">
        <v>41947</v>
      </c>
      <c r="F24" s="4" t="s">
        <v>22</v>
      </c>
      <c r="G24" s="4" t="s">
        <v>49</v>
      </c>
      <c r="H24" s="4"/>
      <c r="I24" s="4" t="s">
        <v>90</v>
      </c>
      <c r="J24" s="6">
        <v>5.75</v>
      </c>
      <c r="K24" s="6">
        <f>ROUND(K23+J24,5)</f>
        <v>-116.89</v>
      </c>
    </row>
    <row r="25" spans="1:11">
      <c r="A25" s="4"/>
      <c r="B25" s="4"/>
      <c r="C25" s="4"/>
      <c r="D25" s="4" t="s">
        <v>12</v>
      </c>
      <c r="E25" s="5">
        <v>41947</v>
      </c>
      <c r="F25" s="4" t="s">
        <v>23</v>
      </c>
      <c r="G25" s="4" t="s">
        <v>50</v>
      </c>
      <c r="H25" s="4"/>
      <c r="I25" s="4" t="s">
        <v>85</v>
      </c>
      <c r="J25" s="6">
        <v>11.19</v>
      </c>
      <c r="K25" s="6">
        <f>ROUND(K24+J25,5)</f>
        <v>-105.7</v>
      </c>
    </row>
    <row r="26" spans="1:11">
      <c r="A26" s="4"/>
      <c r="B26" s="4"/>
      <c r="C26" s="4"/>
      <c r="D26" s="4" t="s">
        <v>12</v>
      </c>
      <c r="E26" s="5">
        <v>41947</v>
      </c>
      <c r="F26" s="4" t="s">
        <v>24</v>
      </c>
      <c r="G26" s="4" t="s">
        <v>51</v>
      </c>
      <c r="H26" s="4"/>
      <c r="I26" s="4" t="s">
        <v>85</v>
      </c>
      <c r="J26" s="6">
        <v>22.61</v>
      </c>
      <c r="K26" s="6">
        <f>ROUND(K25+J26,5)</f>
        <v>-83.09</v>
      </c>
    </row>
    <row r="27" spans="1:11">
      <c r="A27" s="4"/>
      <c r="B27" s="4"/>
      <c r="C27" s="4"/>
      <c r="D27" s="4" t="s">
        <v>12</v>
      </c>
      <c r="E27" s="5">
        <v>41947</v>
      </c>
      <c r="F27" s="4" t="s">
        <v>25</v>
      </c>
      <c r="G27" s="4" t="s">
        <v>52</v>
      </c>
      <c r="H27" s="4"/>
      <c r="I27" s="4" t="s">
        <v>85</v>
      </c>
      <c r="J27" s="6">
        <v>45</v>
      </c>
      <c r="K27" s="6">
        <f>ROUND(K26+J27,5)</f>
        <v>-38.090000000000003</v>
      </c>
    </row>
    <row r="28" spans="1:11">
      <c r="A28" s="4"/>
      <c r="B28" s="4"/>
      <c r="C28" s="4"/>
      <c r="D28" s="4" t="s">
        <v>11</v>
      </c>
      <c r="E28" s="5">
        <v>41947</v>
      </c>
      <c r="F28" s="4"/>
      <c r="G28" s="4" t="s">
        <v>38</v>
      </c>
      <c r="H28" s="4" t="s">
        <v>70</v>
      </c>
      <c r="I28" s="4" t="s">
        <v>89</v>
      </c>
      <c r="J28" s="6">
        <v>-45</v>
      </c>
      <c r="K28" s="6">
        <f>ROUND(K27+J28,5)</f>
        <v>-83.09</v>
      </c>
    </row>
    <row r="29" spans="1:11">
      <c r="A29" s="4"/>
      <c r="B29" s="4"/>
      <c r="C29" s="4"/>
      <c r="D29" s="4" t="s">
        <v>11</v>
      </c>
      <c r="E29" s="5">
        <v>41960</v>
      </c>
      <c r="F29" s="4"/>
      <c r="G29" s="4" t="s">
        <v>53</v>
      </c>
      <c r="H29" s="4" t="s">
        <v>71</v>
      </c>
      <c r="I29" s="4" t="s">
        <v>84</v>
      </c>
      <c r="J29" s="6">
        <v>-75</v>
      </c>
      <c r="K29" s="6">
        <f>ROUND(K28+J29,5)</f>
        <v>-158.09</v>
      </c>
    </row>
    <row r="30" spans="1:11">
      <c r="A30" s="4"/>
      <c r="B30" s="4"/>
      <c r="C30" s="4"/>
      <c r="D30" s="4" t="s">
        <v>13</v>
      </c>
      <c r="E30" s="5">
        <v>41961</v>
      </c>
      <c r="F30" s="4"/>
      <c r="G30" s="4"/>
      <c r="H30" s="4" t="s">
        <v>13</v>
      </c>
      <c r="I30" s="4" t="s">
        <v>88</v>
      </c>
      <c r="J30" s="6">
        <v>10</v>
      </c>
      <c r="K30" s="6">
        <f>ROUND(K29+J30,5)</f>
        <v>-148.09</v>
      </c>
    </row>
    <row r="31" spans="1:11">
      <c r="A31" s="4"/>
      <c r="B31" s="4"/>
      <c r="C31" s="4"/>
      <c r="D31" s="4" t="s">
        <v>12</v>
      </c>
      <c r="E31" s="5">
        <v>41970</v>
      </c>
      <c r="F31" s="4" t="s">
        <v>26</v>
      </c>
      <c r="G31" s="4" t="s">
        <v>54</v>
      </c>
      <c r="H31" s="4"/>
      <c r="I31" s="4" t="s">
        <v>85</v>
      </c>
      <c r="J31" s="6">
        <v>49.9</v>
      </c>
      <c r="K31" s="6">
        <f>ROUND(K30+J31,5)</f>
        <v>-98.19</v>
      </c>
    </row>
    <row r="32" spans="1:11">
      <c r="A32" s="4"/>
      <c r="B32" s="4"/>
      <c r="C32" s="4"/>
      <c r="D32" s="4" t="s">
        <v>11</v>
      </c>
      <c r="E32" s="5">
        <v>41970</v>
      </c>
      <c r="F32" s="4"/>
      <c r="G32" s="4" t="s">
        <v>55</v>
      </c>
      <c r="H32" s="4" t="s">
        <v>72</v>
      </c>
      <c r="I32" s="4" t="s">
        <v>83</v>
      </c>
      <c r="J32" s="6">
        <v>-49.9</v>
      </c>
      <c r="K32" s="6">
        <f>ROUND(K31+J32,5)</f>
        <v>-148.09</v>
      </c>
    </row>
    <row r="33" spans="1:11">
      <c r="A33" s="4"/>
      <c r="B33" s="4"/>
      <c r="C33" s="4"/>
      <c r="D33" s="4" t="s">
        <v>12</v>
      </c>
      <c r="E33" s="5">
        <v>41976</v>
      </c>
      <c r="F33" s="4" t="s">
        <v>27</v>
      </c>
      <c r="G33" s="4" t="s">
        <v>50</v>
      </c>
      <c r="H33" s="4"/>
      <c r="I33" s="4" t="s">
        <v>90</v>
      </c>
      <c r="J33" s="6">
        <v>34.950000000000003</v>
      </c>
      <c r="K33" s="6">
        <f>ROUND(K32+J33,5)</f>
        <v>-113.14</v>
      </c>
    </row>
    <row r="34" spans="1:11">
      <c r="A34" s="4"/>
      <c r="B34" s="4"/>
      <c r="C34" s="4"/>
      <c r="D34" s="4" t="s">
        <v>12</v>
      </c>
      <c r="E34" s="5">
        <v>41993</v>
      </c>
      <c r="F34" s="4" t="s">
        <v>28</v>
      </c>
      <c r="G34" s="4" t="s">
        <v>45</v>
      </c>
      <c r="H34" s="4"/>
      <c r="I34" s="4" t="s">
        <v>83</v>
      </c>
      <c r="J34" s="6">
        <v>1334.75</v>
      </c>
      <c r="K34" s="6">
        <f>ROUND(K33+J34,5)</f>
        <v>1221.6099999999999</v>
      </c>
    </row>
    <row r="35" spans="1:11">
      <c r="A35" s="4"/>
      <c r="B35" s="4"/>
      <c r="C35" s="4"/>
      <c r="D35" s="4" t="s">
        <v>11</v>
      </c>
      <c r="E35" s="5">
        <v>41993</v>
      </c>
      <c r="F35" s="4"/>
      <c r="G35" s="4" t="s">
        <v>56</v>
      </c>
      <c r="H35" s="4" t="s">
        <v>73</v>
      </c>
      <c r="I35" s="4" t="s">
        <v>83</v>
      </c>
      <c r="J35" s="6">
        <v>-1214.75</v>
      </c>
      <c r="K35" s="6">
        <f>ROUND(K34+J35,5)</f>
        <v>6.86</v>
      </c>
    </row>
    <row r="36" spans="1:11">
      <c r="A36" s="4"/>
      <c r="B36" s="4"/>
      <c r="C36" s="4"/>
      <c r="D36" s="4" t="s">
        <v>11</v>
      </c>
      <c r="E36" s="5">
        <v>41993</v>
      </c>
      <c r="F36" s="4"/>
      <c r="G36" s="4" t="s">
        <v>57</v>
      </c>
      <c r="H36" s="4" t="s">
        <v>74</v>
      </c>
      <c r="I36" s="4" t="s">
        <v>89</v>
      </c>
      <c r="J36" s="6">
        <v>-120</v>
      </c>
      <c r="K36" s="6">
        <f>ROUND(K35+J36,5)</f>
        <v>-113.14</v>
      </c>
    </row>
    <row r="37" spans="1:11">
      <c r="A37" s="4"/>
      <c r="B37" s="4"/>
      <c r="C37" s="4"/>
      <c r="D37" s="4" t="s">
        <v>12</v>
      </c>
      <c r="E37" s="5">
        <v>42002</v>
      </c>
      <c r="F37" s="4" t="s">
        <v>29</v>
      </c>
      <c r="G37" s="4" t="s">
        <v>58</v>
      </c>
      <c r="H37" s="4"/>
      <c r="I37" s="4" t="s">
        <v>83</v>
      </c>
      <c r="J37" s="6">
        <v>713.08</v>
      </c>
      <c r="K37" s="6">
        <f>ROUND(K36+J37,5)</f>
        <v>599.94000000000005</v>
      </c>
    </row>
    <row r="38" spans="1:11">
      <c r="A38" s="4"/>
      <c r="B38" s="4"/>
      <c r="C38" s="4"/>
      <c r="D38" s="4" t="s">
        <v>11</v>
      </c>
      <c r="E38" s="5">
        <v>42002</v>
      </c>
      <c r="F38" s="4"/>
      <c r="G38" s="4" t="s">
        <v>53</v>
      </c>
      <c r="H38" s="4" t="s">
        <v>75</v>
      </c>
      <c r="I38" s="4" t="s">
        <v>83</v>
      </c>
      <c r="J38" s="6">
        <v>-31.08</v>
      </c>
      <c r="K38" s="6">
        <f>ROUND(K37+J38,5)</f>
        <v>568.86</v>
      </c>
    </row>
    <row r="39" spans="1:11">
      <c r="A39" s="4"/>
      <c r="B39" s="4"/>
      <c r="C39" s="4"/>
      <c r="D39" s="4" t="s">
        <v>11</v>
      </c>
      <c r="E39" s="5">
        <v>42002</v>
      </c>
      <c r="F39" s="4"/>
      <c r="G39" s="4" t="s">
        <v>57</v>
      </c>
      <c r="H39" s="4" t="s">
        <v>76</v>
      </c>
      <c r="I39" s="4" t="s">
        <v>89</v>
      </c>
      <c r="J39" s="6">
        <v>-321.27999999999997</v>
      </c>
      <c r="K39" s="6">
        <f>ROUND(K38+J39,5)</f>
        <v>247.58</v>
      </c>
    </row>
    <row r="40" spans="1:11">
      <c r="A40" s="4"/>
      <c r="B40" s="4"/>
      <c r="C40" s="4"/>
      <c r="D40" s="4" t="s">
        <v>11</v>
      </c>
      <c r="E40" s="5">
        <v>42002</v>
      </c>
      <c r="F40" s="4"/>
      <c r="G40" s="4" t="s">
        <v>38</v>
      </c>
      <c r="H40" s="4" t="s">
        <v>76</v>
      </c>
      <c r="I40" s="4" t="s">
        <v>89</v>
      </c>
      <c r="J40" s="6">
        <v>-105</v>
      </c>
      <c r="K40" s="6">
        <f>ROUND(K39+J40,5)</f>
        <v>142.58000000000001</v>
      </c>
    </row>
    <row r="41" spans="1:11">
      <c r="A41" s="4"/>
      <c r="B41" s="4"/>
      <c r="C41" s="4"/>
      <c r="D41" s="4" t="s">
        <v>11</v>
      </c>
      <c r="E41" s="5">
        <v>42002</v>
      </c>
      <c r="F41" s="4"/>
      <c r="G41" s="4" t="s">
        <v>39</v>
      </c>
      <c r="H41" s="4" t="s">
        <v>76</v>
      </c>
      <c r="I41" s="4" t="s">
        <v>89</v>
      </c>
      <c r="J41" s="6">
        <v>-27.84</v>
      </c>
      <c r="K41" s="6">
        <f>ROUND(K40+J41,5)</f>
        <v>114.74</v>
      </c>
    </row>
    <row r="42" spans="1:11">
      <c r="A42" s="4"/>
      <c r="B42" s="4"/>
      <c r="C42" s="4"/>
      <c r="D42" s="4" t="s">
        <v>11</v>
      </c>
      <c r="E42" s="5">
        <v>42002</v>
      </c>
      <c r="F42" s="4"/>
      <c r="G42" s="4" t="s">
        <v>40</v>
      </c>
      <c r="H42" s="4" t="s">
        <v>76</v>
      </c>
      <c r="I42" s="4" t="s">
        <v>89</v>
      </c>
      <c r="J42" s="6">
        <v>-53.93</v>
      </c>
      <c r="K42" s="6">
        <f>ROUND(K41+J42,5)</f>
        <v>60.81</v>
      </c>
    </row>
    <row r="43" spans="1:11">
      <c r="A43" s="4"/>
      <c r="B43" s="4"/>
      <c r="C43" s="4"/>
      <c r="D43" s="4" t="s">
        <v>11</v>
      </c>
      <c r="E43" s="5">
        <v>42002</v>
      </c>
      <c r="F43" s="4"/>
      <c r="G43" s="4" t="s">
        <v>48</v>
      </c>
      <c r="H43" s="4"/>
      <c r="I43" s="4" t="s">
        <v>89</v>
      </c>
      <c r="J43" s="6">
        <v>-24</v>
      </c>
      <c r="K43" s="6">
        <f>ROUND(K42+J43,5)</f>
        <v>36.81</v>
      </c>
    </row>
    <row r="44" spans="1:11">
      <c r="A44" s="4"/>
      <c r="B44" s="4"/>
      <c r="C44" s="4"/>
      <c r="D44" s="4" t="s">
        <v>11</v>
      </c>
      <c r="E44" s="5">
        <v>42002</v>
      </c>
      <c r="F44" s="4"/>
      <c r="G44" s="4" t="s">
        <v>40</v>
      </c>
      <c r="H44" s="4" t="s">
        <v>76</v>
      </c>
      <c r="I44" s="4" t="s">
        <v>89</v>
      </c>
      <c r="J44" s="6">
        <v>-30</v>
      </c>
      <c r="K44" s="6">
        <f>ROUND(K43+J44,5)</f>
        <v>6.81</v>
      </c>
    </row>
    <row r="45" spans="1:11">
      <c r="A45" s="4"/>
      <c r="B45" s="4"/>
      <c r="C45" s="4"/>
      <c r="D45" s="4" t="s">
        <v>11</v>
      </c>
      <c r="E45" s="5">
        <v>42002</v>
      </c>
      <c r="F45" s="4"/>
      <c r="G45" s="4" t="s">
        <v>59</v>
      </c>
      <c r="H45" s="4" t="s">
        <v>76</v>
      </c>
      <c r="I45" s="4" t="s">
        <v>89</v>
      </c>
      <c r="J45" s="6">
        <v>-119.95</v>
      </c>
      <c r="K45" s="6">
        <f>ROUND(K44+J45,5)</f>
        <v>-113.14</v>
      </c>
    </row>
    <row r="46" spans="1:11">
      <c r="A46" s="4"/>
      <c r="B46" s="4"/>
      <c r="C46" s="4"/>
      <c r="D46" s="4" t="s">
        <v>12</v>
      </c>
      <c r="E46" s="5">
        <v>42002</v>
      </c>
      <c r="F46" s="4" t="s">
        <v>30</v>
      </c>
      <c r="G46" s="4" t="s">
        <v>60</v>
      </c>
      <c r="H46" s="4"/>
      <c r="I46" s="4" t="s">
        <v>83</v>
      </c>
      <c r="J46" s="6">
        <v>319.98</v>
      </c>
      <c r="K46" s="6">
        <f>ROUND(K45+J46,5)</f>
        <v>206.84</v>
      </c>
    </row>
    <row r="47" spans="1:11">
      <c r="A47" s="4"/>
      <c r="B47" s="4"/>
      <c r="C47" s="4"/>
      <c r="D47" s="4" t="s">
        <v>11</v>
      </c>
      <c r="E47" s="5">
        <v>42002</v>
      </c>
      <c r="F47" s="4"/>
      <c r="G47" s="4" t="s">
        <v>61</v>
      </c>
      <c r="H47" s="4" t="s">
        <v>77</v>
      </c>
      <c r="I47" s="4" t="s">
        <v>83</v>
      </c>
      <c r="J47" s="6">
        <v>-70</v>
      </c>
      <c r="K47" s="6">
        <f>ROUND(K46+J47,5)</f>
        <v>136.84</v>
      </c>
    </row>
    <row r="48" spans="1:11">
      <c r="A48" s="4"/>
      <c r="B48" s="4"/>
      <c r="C48" s="4"/>
      <c r="D48" s="4" t="s">
        <v>11</v>
      </c>
      <c r="E48" s="5">
        <v>42002</v>
      </c>
      <c r="F48" s="4"/>
      <c r="G48" s="4" t="s">
        <v>48</v>
      </c>
      <c r="H48" s="4" t="s">
        <v>78</v>
      </c>
      <c r="I48" s="4" t="s">
        <v>89</v>
      </c>
      <c r="J48" s="6">
        <v>-48</v>
      </c>
      <c r="K48" s="6">
        <f>ROUND(K47+J48,5)</f>
        <v>88.84</v>
      </c>
    </row>
    <row r="49" spans="1:11">
      <c r="A49" s="4"/>
      <c r="B49" s="4"/>
      <c r="C49" s="4"/>
      <c r="D49" s="4" t="s">
        <v>11</v>
      </c>
      <c r="E49" s="5">
        <v>42002</v>
      </c>
      <c r="F49" s="4"/>
      <c r="G49" s="4" t="s">
        <v>62</v>
      </c>
      <c r="H49" s="4"/>
      <c r="I49" s="4" t="s">
        <v>91</v>
      </c>
      <c r="J49" s="6">
        <v>-201.98</v>
      </c>
      <c r="K49" s="6">
        <f>ROUND(K48+J49,5)</f>
        <v>-113.14</v>
      </c>
    </row>
    <row r="50" spans="1:11">
      <c r="A50" s="4"/>
      <c r="B50" s="4"/>
      <c r="C50" s="4"/>
      <c r="D50" s="4" t="s">
        <v>12</v>
      </c>
      <c r="E50" s="5">
        <v>42017</v>
      </c>
      <c r="F50" s="4" t="s">
        <v>31</v>
      </c>
      <c r="G50" s="4" t="s">
        <v>63</v>
      </c>
      <c r="H50" s="4"/>
      <c r="I50" s="4" t="s">
        <v>85</v>
      </c>
      <c r="J50" s="6">
        <v>113.14</v>
      </c>
      <c r="K50" s="6">
        <f>ROUND(K49+J50,5)</f>
        <v>0</v>
      </c>
    </row>
    <row r="51" spans="1:11">
      <c r="A51" s="4"/>
      <c r="B51" s="4"/>
      <c r="C51" s="4"/>
      <c r="D51" s="4" t="s">
        <v>12</v>
      </c>
      <c r="E51" s="5">
        <v>42033</v>
      </c>
      <c r="F51" s="4" t="s">
        <v>32</v>
      </c>
      <c r="G51" s="4" t="s">
        <v>64</v>
      </c>
      <c r="H51" s="4"/>
      <c r="I51" s="4" t="s">
        <v>90</v>
      </c>
      <c r="J51" s="6">
        <v>57.96</v>
      </c>
      <c r="K51" s="6">
        <f>ROUND(K50+J51,5)</f>
        <v>57.96</v>
      </c>
    </row>
    <row r="52" spans="1:11">
      <c r="A52" s="4"/>
      <c r="B52" s="4"/>
      <c r="C52" s="4"/>
      <c r="D52" s="4" t="s">
        <v>11</v>
      </c>
      <c r="E52" s="5">
        <v>42033</v>
      </c>
      <c r="F52" s="4"/>
      <c r="G52" s="4" t="s">
        <v>65</v>
      </c>
      <c r="H52" s="4" t="s">
        <v>64</v>
      </c>
      <c r="I52" s="4" t="s">
        <v>83</v>
      </c>
      <c r="J52" s="6">
        <v>-57.98</v>
      </c>
      <c r="K52" s="6">
        <f>ROUND(K51+J52,5)</f>
        <v>-0.02</v>
      </c>
    </row>
    <row r="53" spans="1:11">
      <c r="A53" s="4"/>
      <c r="B53" s="4"/>
      <c r="C53" s="4"/>
      <c r="D53" s="4" t="s">
        <v>12</v>
      </c>
      <c r="E53" s="5">
        <v>42037</v>
      </c>
      <c r="F53" s="4" t="s">
        <v>33</v>
      </c>
      <c r="G53" s="4" t="s">
        <v>45</v>
      </c>
      <c r="H53" s="4"/>
      <c r="I53" s="4" t="s">
        <v>92</v>
      </c>
      <c r="J53" s="6">
        <v>443.59</v>
      </c>
      <c r="K53" s="6">
        <f>ROUND(K52+J53,5)</f>
        <v>443.57</v>
      </c>
    </row>
    <row r="54" spans="1:11" ht="15.75" thickBot="1">
      <c r="A54" s="4"/>
      <c r="B54" s="4"/>
      <c r="C54" s="4"/>
      <c r="D54" s="4" t="s">
        <v>11</v>
      </c>
      <c r="E54" s="5">
        <v>42037</v>
      </c>
      <c r="F54" s="4"/>
      <c r="G54" s="4" t="s">
        <v>66</v>
      </c>
      <c r="H54" s="4" t="s">
        <v>79</v>
      </c>
      <c r="I54" s="4" t="s">
        <v>84</v>
      </c>
      <c r="J54" s="7">
        <v>-443.59</v>
      </c>
      <c r="K54" s="7">
        <f>ROUND(K53+J54,5)</f>
        <v>-0.02</v>
      </c>
    </row>
    <row r="55" spans="1:11" ht="15.75" thickBot="1">
      <c r="A55" s="4"/>
      <c r="B55" s="4" t="s">
        <v>9</v>
      </c>
      <c r="C55" s="4"/>
      <c r="D55" s="4"/>
      <c r="E55" s="5"/>
      <c r="F55" s="4"/>
      <c r="G55" s="4"/>
      <c r="H55" s="4"/>
      <c r="I55" s="4"/>
      <c r="J55" s="8">
        <f>ROUND(SUM(J2:J54),5)</f>
        <v>-0.02</v>
      </c>
      <c r="K55" s="8">
        <f>K54</f>
        <v>-0.02</v>
      </c>
    </row>
    <row r="56" spans="1:11" s="10" customFormat="1" ht="12" thickBot="1">
      <c r="A56" s="1" t="s">
        <v>10</v>
      </c>
      <c r="B56" s="1"/>
      <c r="C56" s="1"/>
      <c r="D56" s="1"/>
      <c r="E56" s="3"/>
      <c r="F56" s="1"/>
      <c r="G56" s="1"/>
      <c r="H56" s="1"/>
      <c r="I56" s="1"/>
      <c r="J56" s="9">
        <f>J55</f>
        <v>-0.02</v>
      </c>
      <c r="K56" s="9">
        <f>K55</f>
        <v>-0.02</v>
      </c>
    </row>
    <row r="57" spans="1:11" ht="15.75" thickTop="1"/>
  </sheetData>
  <pageMargins left="0.7" right="0.7" top="0.75" bottom="0.75" header="0.1" footer="0.3"/>
  <pageSetup orientation="portrait" r:id="rId1"/>
  <headerFooter>
    <oddHeader>&amp;L&amp;"Arial,Bold"&amp;8 9:47 PM
&amp;"Arial,Bold"&amp;8 02/10/16
&amp;"Arial,Bold"&amp;8 Accrual Basis&amp;C&amp;"Arial,Bold"&amp;12 Young Israel of Ottawa
&amp;"Arial,Bold"&amp;14 Account QuickReport
&amp;"Arial,Bold"&amp;10 As of February 10, 2015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Friedman</dc:creator>
  <cp:lastModifiedBy>Friedman</cp:lastModifiedBy>
  <dcterms:created xsi:type="dcterms:W3CDTF">2016-02-11T02:47:49Z</dcterms:created>
  <dcterms:modified xsi:type="dcterms:W3CDTF">2016-02-11T02:48:46Z</dcterms:modified>
</cp:coreProperties>
</file>