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915" windowHeight="14850" activeTab="1"/>
  </bookViews>
  <sheets>
    <sheet name="QuickBooks Export Tips" sheetId="2" r:id="rId1"/>
    <sheet name="Sheet1" sheetId="1" r:id="rId2"/>
  </sheets>
  <definedNames>
    <definedName name="_xlnm.Print_Titles" localSheetId="1">Sheet1!$A:$B,Sheet1!$1:$1</definedName>
    <definedName name="QB_COLUMN_1" localSheetId="1" hidden="1">Sheet1!$C$1</definedName>
    <definedName name="QB_COLUMN_20" localSheetId="1" hidden="1">Sheet1!$I$1</definedName>
    <definedName name="QB_COLUMN_3" localSheetId="1" hidden="1">Sheet1!$D$1</definedName>
    <definedName name="QB_COLUMN_30" localSheetId="1" hidden="1">Sheet1!$J$1</definedName>
    <definedName name="QB_COLUMN_31" localSheetId="1" hidden="1">Sheet1!$K$1</definedName>
    <definedName name="QB_COLUMN_4" localSheetId="1" hidden="1">Sheet1!$E$1</definedName>
    <definedName name="QB_COLUMN_5" localSheetId="1" hidden="1">Sheet1!$F$1</definedName>
    <definedName name="QB_COLUMN_7" localSheetId="1" hidden="1">Sheet1!$G$1</definedName>
    <definedName name="QB_COLUMN_8" localSheetId="1" hidden="1">Sheet1!$H$1</definedName>
    <definedName name="QB_DATA_0" localSheetId="1" hidden="1">Sheet1!$2:$2,Sheet1!$3:$3,Sheet1!$4:$4,Sheet1!$5:$5,Sheet1!$6:$6,Sheet1!$7:$7,Sheet1!$8:$8,Sheet1!$9:$9,Sheet1!$10:$10,Sheet1!$11:$11,Sheet1!$12:$12</definedName>
    <definedName name="QB_FORMULA_0" localSheetId="1" hidden="1">Sheet1!$K$3,Sheet1!$K$4,Sheet1!$K$5,Sheet1!$K$6,Sheet1!$K$7,Sheet1!$K$8,Sheet1!$K$9,Sheet1!$K$10,Sheet1!$K$11,Sheet1!$K$12,Sheet1!$J$13,Sheet1!$K$13,Sheet1!$J$14,Sheet1!$K$14</definedName>
    <definedName name="QB_ROW_25301" localSheetId="1" hidden="1">Sheet1!$A$14</definedName>
    <definedName name="QB_ROW_37010" localSheetId="1" hidden="1">Sheet1!$B$2</definedName>
    <definedName name="QB_ROW_37310" localSheetId="1" hidden="1">Sheet1!$B$13</definedName>
    <definedName name="QBCANSUPPORTUPDATE" localSheetId="1">TRUE</definedName>
    <definedName name="QBCOMPANYFILENAME" localSheetId="1">"C:\Users\Public\Documents\Intuit\QuickBooks\Company Files\Young Israel Nov 9 2015.QBW"</definedName>
    <definedName name="QBENDDATE" localSheetId="1">20150831</definedName>
    <definedName name="QBHEADERSONSCREEN" localSheetId="1">FALSE</definedName>
    <definedName name="QBMETADATASIZE" localSheetId="1">7487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83</definedName>
    <definedName name="QBROWHEADERS" localSheetId="1">2</definedName>
    <definedName name="QBSTARTDATE" localSheetId="1">20140901</definedName>
  </definedNames>
  <calcPr calcId="125725"/>
</workbook>
</file>

<file path=xl/calcChain.xml><?xml version="1.0" encoding="utf-8"?>
<calcChain xmlns="http://schemas.openxmlformats.org/spreadsheetml/2006/main">
  <c r="K14" i="1"/>
  <c r="J14"/>
  <c r="K13"/>
  <c r="J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<sst xmlns="http://schemas.openxmlformats.org/spreadsheetml/2006/main" count="60" uniqueCount="39">
  <si>
    <t>Type</t>
  </si>
  <si>
    <t>Date</t>
  </si>
  <si>
    <t>Num</t>
  </si>
  <si>
    <t>Name</t>
  </si>
  <si>
    <t>Memo</t>
  </si>
  <si>
    <t>Split</t>
  </si>
  <si>
    <t>Amount</t>
  </si>
  <si>
    <t>Balance</t>
  </si>
  <si>
    <t>2150 · Prepaid Membership</t>
  </si>
  <si>
    <t>Total 2150 · Prepaid Membership</t>
  </si>
  <si>
    <t>TOTAL</t>
  </si>
  <si>
    <t>Invoice</t>
  </si>
  <si>
    <t>Sales Receipt</t>
  </si>
  <si>
    <t>General Journal</t>
  </si>
  <si>
    <t>180</t>
  </si>
  <si>
    <t>181</t>
  </si>
  <si>
    <t>182</t>
  </si>
  <si>
    <t>183</t>
  </si>
  <si>
    <t>184</t>
  </si>
  <si>
    <t>185</t>
  </si>
  <si>
    <t>3735</t>
  </si>
  <si>
    <t>3871</t>
  </si>
  <si>
    <t>3880</t>
  </si>
  <si>
    <t>YE2015-14</t>
  </si>
  <si>
    <t>Sand Allan</t>
  </si>
  <si>
    <t>Scarowsky</t>
  </si>
  <si>
    <t>Dachevski Boris</t>
  </si>
  <si>
    <t>Kahane</t>
  </si>
  <si>
    <t>Gordon</t>
  </si>
  <si>
    <t>Steinberg,Charles</t>
  </si>
  <si>
    <t>Lunn Jonathan</t>
  </si>
  <si>
    <t>Straus</t>
  </si>
  <si>
    <t>Dolanasky</t>
  </si>
  <si>
    <t>Transfer amount in prepaid membership to membership income.</t>
  </si>
  <si>
    <t>Thanks for your generous donation that helps us maintain our synagogue and serve the community. ...</t>
  </si>
  <si>
    <t>reallocate Aptowitzer loan to his membership income$800 for y/e 2015per email</t>
  </si>
  <si>
    <t>1100 · Accounts Receivable</t>
  </si>
  <si>
    <t>1499 · Undeposited Funds</t>
  </si>
  <si>
    <t>2014 · Loan - Adam Aptowitzer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</si>
</sst>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mm/dd/yyyy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15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" style="14" customWidth="1"/>
    <col min="2" max="2" width="23.85546875" style="14" customWidth="1"/>
    <col min="3" max="3" width="2.28515625" style="14" customWidth="1"/>
    <col min="4" max="4" width="11.85546875" style="14" bestFit="1" customWidth="1"/>
    <col min="5" max="6" width="8.7109375" style="14" bestFit="1" customWidth="1"/>
    <col min="7" max="7" width="13.42578125" style="14" bestFit="1" customWidth="1"/>
    <col min="8" max="8" width="30.7109375" style="14" customWidth="1"/>
    <col min="9" max="9" width="23.28515625" style="14" bestFit="1" customWidth="1"/>
    <col min="10" max="10" width="7.5703125" style="14" bestFit="1" customWidth="1"/>
    <col min="11" max="11" width="7" style="14" bestFit="1" customWidth="1"/>
  </cols>
  <sheetData>
    <row r="1" spans="1:11" s="13" customFormat="1" ht="15.75" thickBot="1">
      <c r="A1" s="11"/>
      <c r="B1" s="11"/>
      <c r="C1" s="11"/>
      <c r="D1" s="12" t="s">
        <v>0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</row>
    <row r="2" spans="1:11" ht="15.75" thickTop="1">
      <c r="A2" s="1"/>
      <c r="B2" s="1" t="s">
        <v>8</v>
      </c>
      <c r="C2" s="1"/>
      <c r="D2" s="1"/>
      <c r="E2" s="3"/>
      <c r="F2" s="1"/>
      <c r="G2" s="1"/>
      <c r="H2" s="1"/>
      <c r="I2" s="1"/>
      <c r="J2" s="2"/>
      <c r="K2" s="2">
        <v>5250</v>
      </c>
    </row>
    <row r="3" spans="1:11">
      <c r="A3" s="4"/>
      <c r="B3" s="4"/>
      <c r="C3" s="4"/>
      <c r="D3" s="4" t="s">
        <v>11</v>
      </c>
      <c r="E3" s="5">
        <v>41883</v>
      </c>
      <c r="F3" s="4" t="s">
        <v>14</v>
      </c>
      <c r="G3" s="4" t="s">
        <v>24</v>
      </c>
      <c r="H3" s="4" t="s">
        <v>33</v>
      </c>
      <c r="I3" s="4" t="s">
        <v>36</v>
      </c>
      <c r="J3" s="6">
        <v>-250</v>
      </c>
      <c r="K3" s="6">
        <f>ROUND(K2+J3,5)</f>
        <v>5000</v>
      </c>
    </row>
    <row r="4" spans="1:11">
      <c r="A4" s="4"/>
      <c r="B4" s="4"/>
      <c r="C4" s="4"/>
      <c r="D4" s="4" t="s">
        <v>11</v>
      </c>
      <c r="E4" s="5">
        <v>41883</v>
      </c>
      <c r="F4" s="4" t="s">
        <v>15</v>
      </c>
      <c r="G4" s="4" t="s">
        <v>25</v>
      </c>
      <c r="H4" s="4" t="s">
        <v>33</v>
      </c>
      <c r="I4" s="4" t="s">
        <v>36</v>
      </c>
      <c r="J4" s="6">
        <v>-600</v>
      </c>
      <c r="K4" s="6">
        <f>ROUND(K3+J4,5)</f>
        <v>4400</v>
      </c>
    </row>
    <row r="5" spans="1:11">
      <c r="A5" s="4"/>
      <c r="B5" s="4"/>
      <c r="C5" s="4"/>
      <c r="D5" s="4" t="s">
        <v>11</v>
      </c>
      <c r="E5" s="5">
        <v>41883</v>
      </c>
      <c r="F5" s="4" t="s">
        <v>16</v>
      </c>
      <c r="G5" s="4" t="s">
        <v>26</v>
      </c>
      <c r="H5" s="4" t="s">
        <v>33</v>
      </c>
      <c r="I5" s="4" t="s">
        <v>36</v>
      </c>
      <c r="J5" s="6">
        <v>-1200</v>
      </c>
      <c r="K5" s="6">
        <f>ROUND(K4+J5,5)</f>
        <v>3200</v>
      </c>
    </row>
    <row r="6" spans="1:11">
      <c r="A6" s="4"/>
      <c r="B6" s="4"/>
      <c r="C6" s="4"/>
      <c r="D6" s="4" t="s">
        <v>11</v>
      </c>
      <c r="E6" s="5">
        <v>41883</v>
      </c>
      <c r="F6" s="4" t="s">
        <v>17</v>
      </c>
      <c r="G6" s="4" t="s">
        <v>27</v>
      </c>
      <c r="H6" s="4" t="s">
        <v>33</v>
      </c>
      <c r="I6" s="4" t="s">
        <v>36</v>
      </c>
      <c r="J6" s="6">
        <v>-1400</v>
      </c>
      <c r="K6" s="6">
        <f>ROUND(K5+J6,5)</f>
        <v>1800</v>
      </c>
    </row>
    <row r="7" spans="1:11">
      <c r="A7" s="4"/>
      <c r="B7" s="4"/>
      <c r="C7" s="4"/>
      <c r="D7" s="4" t="s">
        <v>11</v>
      </c>
      <c r="E7" s="5">
        <v>41883</v>
      </c>
      <c r="F7" s="4" t="s">
        <v>18</v>
      </c>
      <c r="G7" s="4" t="s">
        <v>28</v>
      </c>
      <c r="H7" s="4" t="s">
        <v>33</v>
      </c>
      <c r="I7" s="4" t="s">
        <v>36</v>
      </c>
      <c r="J7" s="6">
        <v>-1200</v>
      </c>
      <c r="K7" s="6">
        <f>ROUND(K6+J7,5)</f>
        <v>600</v>
      </c>
    </row>
    <row r="8" spans="1:11">
      <c r="A8" s="4"/>
      <c r="B8" s="4"/>
      <c r="C8" s="4"/>
      <c r="D8" s="4" t="s">
        <v>11</v>
      </c>
      <c r="E8" s="5">
        <v>41883</v>
      </c>
      <c r="F8" s="4" t="s">
        <v>19</v>
      </c>
      <c r="G8" s="4" t="s">
        <v>29</v>
      </c>
      <c r="H8" s="4" t="s">
        <v>33</v>
      </c>
      <c r="I8" s="4" t="s">
        <v>36</v>
      </c>
      <c r="J8" s="6">
        <v>-600</v>
      </c>
      <c r="K8" s="6">
        <f>ROUND(K7+J8,5)</f>
        <v>0</v>
      </c>
    </row>
    <row r="9" spans="1:11">
      <c r="A9" s="4"/>
      <c r="B9" s="4"/>
      <c r="C9" s="4"/>
      <c r="D9" s="4" t="s">
        <v>12</v>
      </c>
      <c r="E9" s="5">
        <v>42095</v>
      </c>
      <c r="F9" s="4" t="s">
        <v>20</v>
      </c>
      <c r="G9" s="4" t="s">
        <v>30</v>
      </c>
      <c r="H9" s="4" t="s">
        <v>34</v>
      </c>
      <c r="I9" s="4" t="s">
        <v>37</v>
      </c>
      <c r="J9" s="6">
        <v>1200</v>
      </c>
      <c r="K9" s="6">
        <f>ROUND(K8+J9,5)</f>
        <v>1200</v>
      </c>
    </row>
    <row r="10" spans="1:11">
      <c r="A10" s="4"/>
      <c r="B10" s="4"/>
      <c r="C10" s="4"/>
      <c r="D10" s="4" t="s">
        <v>12</v>
      </c>
      <c r="E10" s="5">
        <v>42213</v>
      </c>
      <c r="F10" s="4" t="s">
        <v>21</v>
      </c>
      <c r="G10" s="4" t="s">
        <v>31</v>
      </c>
      <c r="H10" s="4" t="s">
        <v>34</v>
      </c>
      <c r="I10" s="4" t="s">
        <v>37</v>
      </c>
      <c r="J10" s="6">
        <v>1250</v>
      </c>
      <c r="K10" s="6">
        <f>ROUND(K9+J10,5)</f>
        <v>2450</v>
      </c>
    </row>
    <row r="11" spans="1:11">
      <c r="A11" s="4"/>
      <c r="B11" s="4"/>
      <c r="C11" s="4"/>
      <c r="D11" s="4" t="s">
        <v>12</v>
      </c>
      <c r="E11" s="5">
        <v>42221</v>
      </c>
      <c r="F11" s="4" t="s">
        <v>22</v>
      </c>
      <c r="G11" s="4" t="s">
        <v>32</v>
      </c>
      <c r="H11" s="4" t="s">
        <v>34</v>
      </c>
      <c r="I11" s="4" t="s">
        <v>37</v>
      </c>
      <c r="J11" s="6">
        <v>360</v>
      </c>
      <c r="K11" s="6">
        <f>ROUND(K10+J11,5)</f>
        <v>2810</v>
      </c>
    </row>
    <row r="12" spans="1:11" ht="15.75" thickBot="1">
      <c r="A12" s="4"/>
      <c r="B12" s="4"/>
      <c r="C12" s="4"/>
      <c r="D12" s="4" t="s">
        <v>13</v>
      </c>
      <c r="E12" s="5">
        <v>42247</v>
      </c>
      <c r="F12" s="4" t="s">
        <v>23</v>
      </c>
      <c r="G12" s="4"/>
      <c r="H12" s="4" t="s">
        <v>35</v>
      </c>
      <c r="I12" s="4" t="s">
        <v>38</v>
      </c>
      <c r="J12" s="7">
        <v>800</v>
      </c>
      <c r="K12" s="7">
        <f>ROUND(K11+J12,5)</f>
        <v>3610</v>
      </c>
    </row>
    <row r="13" spans="1:11" ht="15.75" thickBot="1">
      <c r="A13" s="4"/>
      <c r="B13" s="4" t="s">
        <v>9</v>
      </c>
      <c r="C13" s="4"/>
      <c r="D13" s="4"/>
      <c r="E13" s="5"/>
      <c r="F13" s="4"/>
      <c r="G13" s="4"/>
      <c r="H13" s="4"/>
      <c r="I13" s="4"/>
      <c r="J13" s="8">
        <f>ROUND(SUM(J2:J12),5)</f>
        <v>-1640</v>
      </c>
      <c r="K13" s="8">
        <f>K12</f>
        <v>3610</v>
      </c>
    </row>
    <row r="14" spans="1:11" s="10" customFormat="1" ht="12" thickBot="1">
      <c r="A14" s="1" t="s">
        <v>10</v>
      </c>
      <c r="B14" s="1"/>
      <c r="C14" s="1"/>
      <c r="D14" s="1"/>
      <c r="E14" s="3"/>
      <c r="F14" s="1"/>
      <c r="G14" s="1"/>
      <c r="H14" s="1"/>
      <c r="I14" s="1"/>
      <c r="J14" s="9">
        <f>J13</f>
        <v>-1640</v>
      </c>
      <c r="K14" s="9">
        <f>K13</f>
        <v>3610</v>
      </c>
    </row>
    <row r="15" spans="1:11" ht="15.75" thickTop="1"/>
  </sheetData>
  <pageMargins left="0.7" right="0.7" top="0.75" bottom="0.75" header="0.1" footer="0.3"/>
  <pageSetup orientation="portrait" r:id="rId1"/>
  <headerFooter>
    <oddHeader>&amp;L&amp;"Arial,Bold"&amp;8 9:45 PM
&amp;"Arial,Bold"&amp;8 02/10/16
&amp;"Arial,Bold"&amp;8 Accrual Basis&amp;C&amp;"Arial,Bold"&amp;12 Young Israel of Ottawa
&amp;"Arial,Bold"&amp;14 Account QuickReport
&amp;"Arial,Bold"&amp;10 As of August 31,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2016-02-11T02:45:17Z</dcterms:created>
  <dcterms:modified xsi:type="dcterms:W3CDTF">2016-02-11T02:46:28Z</dcterms:modified>
</cp:coreProperties>
</file>